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<sst xmlns="http://schemas.openxmlformats.org/spreadsheetml/2006/main" count="119" uniqueCount="93">
  <si>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</si>
  <si>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</si>
  <si>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</si>
  <si>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</si>
  <si>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</si>
  <si>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</si>
  <si>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</si>
  <si>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</si>
  <si>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</si>
  <si>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</si>
  <si>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</si>
  <si>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</si>
  <si>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</si>
  <si>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</si>
  <si>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</si>
  <si>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</si>
  <si>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</si>
  <si>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</si>
  <si>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</si>
  <si>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</si>
  <si>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I.I.S.S. G.M. SFORZA</t>
  </si>
  <si>
    <t>74019 PALAGIANO (TA) Via Scotellaro, 34 C.F. 90069610732 C.M. TAIS017002</t>
  </si>
  <si>
    <t>1946 / 1110 del 30/06/2014</t>
  </si>
  <si>
    <t>2009/140000482 del 04/07/2014</t>
  </si>
  <si>
    <t>8S00321405 del 08/07/2014</t>
  </si>
  <si>
    <t>8S00321380 del 08/07/2014</t>
  </si>
  <si>
    <t>8S00359927 del 08/07/2014</t>
  </si>
  <si>
    <t>8S00359923 del 08/07/2014</t>
  </si>
  <si>
    <t>8S00322570 del 08/07/2014</t>
  </si>
  <si>
    <t>2014E000000188 del 19/07/2014</t>
  </si>
  <si>
    <t>2009/140000085 del 30/06/2014</t>
  </si>
  <si>
    <t>2009/140000481 del 04/07/2014</t>
  </si>
  <si>
    <t>611 del 04/07/2014</t>
  </si>
  <si>
    <t>7714026403 del 06/08/2014</t>
  </si>
  <si>
    <t>1771 del 26/08/2014</t>
  </si>
  <si>
    <t>1770 del 26/08/2014</t>
  </si>
  <si>
    <t>49/ter del 14/09/2014</t>
  </si>
  <si>
    <t>48/ter del 14/09/2014</t>
  </si>
  <si>
    <t>#48 del 08/10/2014</t>
  </si>
  <si>
    <t>1536 del 06/09/2014</t>
  </si>
  <si>
    <t>1535 del 06/09/2014</t>
  </si>
  <si>
    <t>8S00427363 del 08/09/2014</t>
  </si>
  <si>
    <t>8S00427063 del 08/09/2014</t>
  </si>
  <si>
    <t>8S00428089 del 08/09/2014</t>
  </si>
  <si>
    <t>8S00427769 del 08/09/2014</t>
  </si>
  <si>
    <t>2014E000000452 del 20/09/2014</t>
  </si>
  <si>
    <t>7X03285419 del 14/08/2014</t>
  </si>
  <si>
    <t>31400796 del 08/07/2014</t>
  </si>
  <si>
    <t>8714137815 del 21/11/2014</t>
  </si>
  <si>
    <t>296/A1 del 29/08/2014</t>
  </si>
  <si>
    <t>17/PA del 09/10/2014</t>
  </si>
  <si>
    <t>20144E09139 del 19/09/2014</t>
  </si>
  <si>
    <t>20144E12173 del 02/10/2014</t>
  </si>
  <si>
    <t>796 del 30/09/2014</t>
  </si>
  <si>
    <t>2014FTE271 del 13/10/2014</t>
  </si>
  <si>
    <t>381/A1 del 30/10/2014</t>
  </si>
  <si>
    <t>854 del 03/10/2014</t>
  </si>
  <si>
    <t>2009/140001664 del 10/10/2014</t>
  </si>
  <si>
    <t>7X04312815 del 14/10/2014</t>
  </si>
  <si>
    <t>2014FTE293 del 31/10/2014</t>
  </si>
  <si>
    <t>76/2014 del 29/10/2014</t>
  </si>
  <si>
    <t>77/2014 del 29/10/2014</t>
  </si>
  <si>
    <t>95 del 07/11/2014</t>
  </si>
  <si>
    <t>V2-508266 del 31/10/2014</t>
  </si>
  <si>
    <t>V2-508267 del 31/10/2014</t>
  </si>
  <si>
    <t>V2-508269 del 31/10/2014</t>
  </si>
  <si>
    <t>395/A1 del 06/11/2014</t>
  </si>
  <si>
    <t>8714151118 del 28/11/2014</t>
  </si>
  <si>
    <t>2009/140002567 del 21/11/2014</t>
  </si>
  <si>
    <t>V2-508268 del 31/10/2014</t>
  </si>
  <si>
    <t>001 del 03/11/2014</t>
  </si>
  <si>
    <t>005 del 22/10/2014</t>
  </si>
  <si>
    <t>006 del 31/10/2014</t>
  </si>
  <si>
    <t>31403623 del 11/11/2014</t>
  </si>
  <si>
    <t>2982 / 1110 del 30/09/2014</t>
  </si>
  <si>
    <t>1 PA/14 del 26/11/2014</t>
  </si>
  <si>
    <t>2983 / 1110 del 30/09/2014</t>
  </si>
  <si>
    <t>2980 / 1110 del 30/09/2014</t>
  </si>
  <si>
    <t>2984 / 1110 del 30/09/2014</t>
  </si>
  <si>
    <t>6 del 13/10/2014</t>
  </si>
  <si>
    <t>2014FTE292 del 31/10/2014</t>
  </si>
  <si>
    <t>94 del 07/11/2014</t>
  </si>
  <si>
    <t>2981 / 1110 del 30/09/2014</t>
  </si>
  <si>
    <t>414/A1 del 26/11/2014</t>
  </si>
  <si>
    <t>8S00531967 del 10/11/2014</t>
  </si>
  <si>
    <t>8S00530798 del 10/11/2014</t>
  </si>
  <si>
    <t>8S00530635 del 10/11/2014</t>
  </si>
  <si>
    <t>8S00532328 del 10/11/2014</t>
  </si>
  <si>
    <t>8S00532196 del 10/11/2014</t>
  </si>
  <si>
    <t>2014E000000808 del 19/11/2014</t>
  </si>
  <si>
    <t>31404721 del 01/12/2014</t>
  </si>
  <si>
    <t>1/E del 16/12/2014</t>
  </si>
  <si>
    <t>8058000043 del 17/12/2014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</si>
</sst>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4" fillId="8" borderId="16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3" fillId="0" borderId="23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5" fillId="2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2014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73</v>
      </c>
      <c r="B10" s="37"/>
      <c r="C10" s="50">
        <f>SUM(C16:D19)</f>
        <v>140563.12000000002</v>
      </c>
      <c r="D10" s="37"/>
      <c r="E10" s="38">
        <f>('Trimestre 1'!H1+'Trimestre 2'!H1+'Trimestre 3'!H1+'Trimestre 4'!H1)/C10</f>
        <v>23.13048180774587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0</v>
      </c>
      <c r="C16" s="51">
        <f>'Trimestre 1'!B1</f>
        <v>0</v>
      </c>
      <c r="D16" s="52"/>
      <c r="E16" s="51">
        <f>'Trimestre 1'!G1</f>
        <v>0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11</v>
      </c>
      <c r="C18" s="51">
        <f>'Trimestre 3'!B1</f>
        <v>2480.24</v>
      </c>
      <c r="D18" s="52"/>
      <c r="E18" s="51">
        <f>'Trimestre 3'!G1</f>
        <v>-28.249181530819605</v>
      </c>
      <c r="F18" s="53"/>
    </row>
    <row r="19" spans="1:6" ht="21.75" customHeight="1" thickBot="1">
      <c r="A19" s="24" t="s">
        <v>18</v>
      </c>
      <c r="B19" s="25">
        <f>'Trimestre 4'!C1</f>
        <v>62</v>
      </c>
      <c r="C19" s="47">
        <f>'Trimestre 4'!B1</f>
        <v>138082.88000000003</v>
      </c>
      <c r="D19" s="49"/>
      <c r="E19" s="47">
        <f>'Trimestre 4'!G1</f>
        <v>24.053361575308973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2480.24</v>
      </c>
      <c r="C1">
        <f>COUNTA(A4:A203)</f>
        <v>11</v>
      </c>
      <c r="G1" s="20">
        <f>IF(B1&lt;&gt;0,H1/B1,0)</f>
        <v>-28.249181530819605</v>
      </c>
      <c r="H1" s="19">
        <f>SUM(H4:H195)</f>
        <v>-70064.75000000001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116</v>
      </c>
      <c r="C4" s="17">
        <v>41850</v>
      </c>
      <c r="D4" s="17">
        <v>41852</v>
      </c>
      <c r="E4" s="17"/>
      <c r="F4" s="17"/>
      <c r="G4" s="1">
        <f>D4-C4-(F4-E4)</f>
        <v>2</v>
      </c>
      <c r="H4" s="16">
        <f>B4*G4</f>
        <v>232</v>
      </c>
    </row>
    <row r="5" spans="1:8" ht="15">
      <c r="A5" s="28" t="s">
        <v>23</v>
      </c>
      <c r="B5" s="16">
        <v>117.83</v>
      </c>
      <c r="C5" s="17">
        <v>41916</v>
      </c>
      <c r="D5" s="17">
        <v>41852</v>
      </c>
      <c r="E5" s="17"/>
      <c r="F5" s="17"/>
      <c r="G5" s="1">
        <f aca="true" t="shared" si="0" ref="G5:G68">D5-C5-(F5-E5)</f>
        <v>-64</v>
      </c>
      <c r="H5" s="16">
        <f aca="true" t="shared" si="1" ref="H5:H68">B5*G5</f>
        <v>-7541.12</v>
      </c>
    </row>
    <row r="6" spans="1:8" ht="15">
      <c r="A6" s="28" t="s">
        <v>24</v>
      </c>
      <c r="B6" s="16">
        <v>174.5</v>
      </c>
      <c r="C6" s="17">
        <v>41869</v>
      </c>
      <c r="D6" s="17">
        <v>41855</v>
      </c>
      <c r="E6" s="17"/>
      <c r="F6" s="17"/>
      <c r="G6" s="1">
        <f t="shared" si="0"/>
        <v>-14</v>
      </c>
      <c r="H6" s="16">
        <f t="shared" si="1"/>
        <v>-2443</v>
      </c>
    </row>
    <row r="7" spans="1:8" ht="15">
      <c r="A7" s="28" t="s">
        <v>25</v>
      </c>
      <c r="B7" s="16">
        <v>317.5</v>
      </c>
      <c r="C7" s="17">
        <v>41869</v>
      </c>
      <c r="D7" s="17">
        <v>41855</v>
      </c>
      <c r="E7" s="17"/>
      <c r="F7" s="17"/>
      <c r="G7" s="1">
        <f t="shared" si="0"/>
        <v>-14</v>
      </c>
      <c r="H7" s="16">
        <f t="shared" si="1"/>
        <v>-4445</v>
      </c>
    </row>
    <row r="8" spans="1:8" ht="15">
      <c r="A8" s="28" t="s">
        <v>26</v>
      </c>
      <c r="B8" s="16">
        <v>151.5</v>
      </c>
      <c r="C8" s="17">
        <v>41869</v>
      </c>
      <c r="D8" s="17">
        <v>41855</v>
      </c>
      <c r="E8" s="17"/>
      <c r="F8" s="17"/>
      <c r="G8" s="1">
        <f t="shared" si="0"/>
        <v>-14</v>
      </c>
      <c r="H8" s="16">
        <f t="shared" si="1"/>
        <v>-2121</v>
      </c>
    </row>
    <row r="9" spans="1:8" ht="15">
      <c r="A9" s="28" t="s">
        <v>27</v>
      </c>
      <c r="B9" s="16">
        <v>335</v>
      </c>
      <c r="C9" s="17">
        <v>41869</v>
      </c>
      <c r="D9" s="17">
        <v>41855</v>
      </c>
      <c r="E9" s="17"/>
      <c r="F9" s="17"/>
      <c r="G9" s="1">
        <f t="shared" si="0"/>
        <v>-14</v>
      </c>
      <c r="H9" s="16">
        <f t="shared" si="1"/>
        <v>-4690</v>
      </c>
    </row>
    <row r="10" spans="1:8" ht="15">
      <c r="A10" s="28" t="s">
        <v>28</v>
      </c>
      <c r="B10" s="16">
        <v>173.5</v>
      </c>
      <c r="C10" s="17">
        <v>41869</v>
      </c>
      <c r="D10" s="17">
        <v>41855</v>
      </c>
      <c r="E10" s="17"/>
      <c r="F10" s="17"/>
      <c r="G10" s="1">
        <f t="shared" si="0"/>
        <v>-14</v>
      </c>
      <c r="H10" s="16">
        <f t="shared" si="1"/>
        <v>-2429</v>
      </c>
    </row>
    <row r="11" spans="1:8" ht="15">
      <c r="A11" s="28" t="s">
        <v>29</v>
      </c>
      <c r="B11" s="16">
        <v>251.76</v>
      </c>
      <c r="C11" s="17">
        <v>41869</v>
      </c>
      <c r="D11" s="17">
        <v>41855</v>
      </c>
      <c r="E11" s="17"/>
      <c r="F11" s="17"/>
      <c r="G11" s="1">
        <f t="shared" si="0"/>
        <v>-14</v>
      </c>
      <c r="H11" s="16">
        <f t="shared" si="1"/>
        <v>-3524.64</v>
      </c>
    </row>
    <row r="12" spans="1:8" ht="15">
      <c r="A12" s="28" t="s">
        <v>30</v>
      </c>
      <c r="B12" s="16">
        <v>441.88</v>
      </c>
      <c r="C12" s="17">
        <v>41912</v>
      </c>
      <c r="D12" s="17">
        <v>41857</v>
      </c>
      <c r="E12" s="17"/>
      <c r="F12" s="17"/>
      <c r="G12" s="1">
        <f t="shared" si="0"/>
        <v>-55</v>
      </c>
      <c r="H12" s="16">
        <f t="shared" si="1"/>
        <v>-24303.4</v>
      </c>
    </row>
    <row r="13" spans="1:8" ht="15">
      <c r="A13" s="28" t="s">
        <v>31</v>
      </c>
      <c r="B13" s="16">
        <v>198.86</v>
      </c>
      <c r="C13" s="17">
        <v>41916</v>
      </c>
      <c r="D13" s="17">
        <v>41857</v>
      </c>
      <c r="E13" s="17"/>
      <c r="F13" s="17"/>
      <c r="G13" s="1">
        <f t="shared" si="0"/>
        <v>-59</v>
      </c>
      <c r="H13" s="16">
        <f t="shared" si="1"/>
        <v>-11732.740000000002</v>
      </c>
    </row>
    <row r="14" spans="1:8" ht="15">
      <c r="A14" s="28" t="s">
        <v>32</v>
      </c>
      <c r="B14" s="16">
        <v>201.91</v>
      </c>
      <c r="C14" s="17">
        <v>41912</v>
      </c>
      <c r="D14" s="17">
        <v>41877</v>
      </c>
      <c r="E14" s="17"/>
      <c r="F14" s="17"/>
      <c r="G14" s="1">
        <f t="shared" si="0"/>
        <v>-35</v>
      </c>
      <c r="H14" s="16">
        <f t="shared" si="1"/>
        <v>-7066.849999999999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138082.88000000003</v>
      </c>
      <c r="C1">
        <f>COUNTA(A4:A203)</f>
        <v>62</v>
      </c>
      <c r="G1" s="20">
        <f>IF(B1&lt;&gt;0,H1/B1,0)</f>
        <v>24.053361575308973</v>
      </c>
      <c r="H1" s="19">
        <f>SUM(H4:H195)</f>
        <v>3321357.4400000004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33</v>
      </c>
      <c r="B4" s="16">
        <v>610.73</v>
      </c>
      <c r="C4" s="17">
        <v>41943</v>
      </c>
      <c r="D4" s="17">
        <v>41927</v>
      </c>
      <c r="E4" s="17"/>
      <c r="F4" s="17"/>
      <c r="G4" s="1">
        <f>D4-C4-(F4-E4)</f>
        <v>-16</v>
      </c>
      <c r="H4" s="16">
        <f>B4*G4</f>
        <v>-9771.68</v>
      </c>
    </row>
    <row r="5" spans="1:8" ht="15">
      <c r="A5" s="28" t="s">
        <v>34</v>
      </c>
      <c r="B5" s="16">
        <v>339.16</v>
      </c>
      <c r="C5" s="17">
        <v>41943</v>
      </c>
      <c r="D5" s="17">
        <v>41927</v>
      </c>
      <c r="E5" s="17"/>
      <c r="F5" s="17"/>
      <c r="G5" s="1">
        <f aca="true" t="shared" si="0" ref="G5:G68">D5-C5-(F5-E5)</f>
        <v>-16</v>
      </c>
      <c r="H5" s="16">
        <f aca="true" t="shared" si="1" ref="H5:H68">B5*G5</f>
        <v>-5426.56</v>
      </c>
    </row>
    <row r="6" spans="1:8" ht="15">
      <c r="A6" s="28" t="s">
        <v>35</v>
      </c>
      <c r="B6" s="16">
        <v>109.01</v>
      </c>
      <c r="C6" s="17">
        <v>41943</v>
      </c>
      <c r="D6" s="17">
        <v>41927</v>
      </c>
      <c r="E6" s="17"/>
      <c r="F6" s="17"/>
      <c r="G6" s="1">
        <f t="shared" si="0"/>
        <v>-16</v>
      </c>
      <c r="H6" s="16">
        <f t="shared" si="1"/>
        <v>-1744.16</v>
      </c>
    </row>
    <row r="7" spans="1:8" ht="15">
      <c r="A7" s="28" t="s">
        <v>36</v>
      </c>
      <c r="B7" s="16">
        <v>4800</v>
      </c>
      <c r="C7" s="17">
        <v>41896</v>
      </c>
      <c r="D7" s="17">
        <v>41927</v>
      </c>
      <c r="E7" s="17"/>
      <c r="F7" s="17"/>
      <c r="G7" s="1">
        <f t="shared" si="0"/>
        <v>31</v>
      </c>
      <c r="H7" s="16">
        <f t="shared" si="1"/>
        <v>148800</v>
      </c>
    </row>
    <row r="8" spans="1:8" ht="15">
      <c r="A8" s="28" t="s">
        <v>37</v>
      </c>
      <c r="B8" s="16">
        <v>36000</v>
      </c>
      <c r="C8" s="17">
        <v>41896</v>
      </c>
      <c r="D8" s="17">
        <v>41927</v>
      </c>
      <c r="E8" s="17"/>
      <c r="F8" s="17"/>
      <c r="G8" s="1">
        <f t="shared" si="0"/>
        <v>31</v>
      </c>
      <c r="H8" s="16">
        <f t="shared" si="1"/>
        <v>1116000</v>
      </c>
    </row>
    <row r="9" spans="1:8" ht="15">
      <c r="A9" s="28" t="s">
        <v>38</v>
      </c>
      <c r="B9" s="16">
        <v>1500</v>
      </c>
      <c r="C9" s="17">
        <v>41920</v>
      </c>
      <c r="D9" s="17">
        <v>41927</v>
      </c>
      <c r="E9" s="17"/>
      <c r="F9" s="17"/>
      <c r="G9" s="1">
        <f t="shared" si="0"/>
        <v>7</v>
      </c>
      <c r="H9" s="16">
        <f t="shared" si="1"/>
        <v>10500</v>
      </c>
    </row>
    <row r="10" spans="1:8" ht="15">
      <c r="A10" s="28" t="s">
        <v>39</v>
      </c>
      <c r="B10" s="16">
        <v>6400</v>
      </c>
      <c r="C10" s="17">
        <v>41888</v>
      </c>
      <c r="D10" s="17">
        <v>41927</v>
      </c>
      <c r="E10" s="17"/>
      <c r="F10" s="17"/>
      <c r="G10" s="1">
        <f t="shared" si="0"/>
        <v>39</v>
      </c>
      <c r="H10" s="16">
        <f t="shared" si="1"/>
        <v>249600</v>
      </c>
    </row>
    <row r="11" spans="1:8" ht="15">
      <c r="A11" s="28" t="s">
        <v>40</v>
      </c>
      <c r="B11" s="16">
        <v>33000</v>
      </c>
      <c r="C11" s="17">
        <v>41888</v>
      </c>
      <c r="D11" s="17">
        <v>41927</v>
      </c>
      <c r="E11" s="17"/>
      <c r="F11" s="17"/>
      <c r="G11" s="1">
        <f t="shared" si="0"/>
        <v>39</v>
      </c>
      <c r="H11" s="16">
        <f t="shared" si="1"/>
        <v>1287000</v>
      </c>
    </row>
    <row r="12" spans="1:8" ht="15">
      <c r="A12" s="28" t="s">
        <v>41</v>
      </c>
      <c r="B12" s="16">
        <v>321</v>
      </c>
      <c r="C12" s="17">
        <v>41927</v>
      </c>
      <c r="D12" s="17">
        <v>41928</v>
      </c>
      <c r="E12" s="17"/>
      <c r="F12" s="17"/>
      <c r="G12" s="1">
        <f t="shared" si="0"/>
        <v>1</v>
      </c>
      <c r="H12" s="16">
        <f t="shared" si="1"/>
        <v>321</v>
      </c>
    </row>
    <row r="13" spans="1:8" ht="15">
      <c r="A13" s="28" t="s">
        <v>42</v>
      </c>
      <c r="B13" s="16">
        <v>181</v>
      </c>
      <c r="C13" s="17">
        <v>41927</v>
      </c>
      <c r="D13" s="17">
        <v>41928</v>
      </c>
      <c r="E13" s="17"/>
      <c r="F13" s="17"/>
      <c r="G13" s="1">
        <f t="shared" si="0"/>
        <v>1</v>
      </c>
      <c r="H13" s="16">
        <f t="shared" si="1"/>
        <v>181</v>
      </c>
    </row>
    <row r="14" spans="1:8" ht="15">
      <c r="A14" s="28" t="s">
        <v>43</v>
      </c>
      <c r="B14" s="16">
        <v>317</v>
      </c>
      <c r="C14" s="17">
        <v>41927</v>
      </c>
      <c r="D14" s="17">
        <v>41928</v>
      </c>
      <c r="E14" s="17"/>
      <c r="F14" s="17"/>
      <c r="G14" s="1">
        <f t="shared" si="0"/>
        <v>1</v>
      </c>
      <c r="H14" s="16">
        <f t="shared" si="1"/>
        <v>317</v>
      </c>
    </row>
    <row r="15" spans="1:8" ht="15">
      <c r="A15" s="28" t="s">
        <v>44</v>
      </c>
      <c r="B15" s="16">
        <v>173</v>
      </c>
      <c r="C15" s="17">
        <v>41927</v>
      </c>
      <c r="D15" s="17">
        <v>41928</v>
      </c>
      <c r="E15" s="17"/>
      <c r="F15" s="17"/>
      <c r="G15" s="1">
        <f t="shared" si="0"/>
        <v>1</v>
      </c>
      <c r="H15" s="16">
        <f t="shared" si="1"/>
        <v>173</v>
      </c>
    </row>
    <row r="16" spans="1:8" ht="15">
      <c r="A16" s="28" t="s">
        <v>45</v>
      </c>
      <c r="B16" s="16">
        <v>238.57</v>
      </c>
      <c r="C16" s="17">
        <v>41932</v>
      </c>
      <c r="D16" s="17">
        <v>41939</v>
      </c>
      <c r="E16" s="17"/>
      <c r="F16" s="17"/>
      <c r="G16" s="1">
        <f t="shared" si="0"/>
        <v>7</v>
      </c>
      <c r="H16" s="16">
        <f t="shared" si="1"/>
        <v>1669.99</v>
      </c>
    </row>
    <row r="17" spans="1:8" ht="15">
      <c r="A17" s="28" t="s">
        <v>46</v>
      </c>
      <c r="B17" s="16">
        <v>359.35</v>
      </c>
      <c r="C17" s="17">
        <v>41900</v>
      </c>
      <c r="D17" s="17">
        <v>41939</v>
      </c>
      <c r="E17" s="17"/>
      <c r="F17" s="17"/>
      <c r="G17" s="1">
        <f t="shared" si="0"/>
        <v>39</v>
      </c>
      <c r="H17" s="16">
        <f t="shared" si="1"/>
        <v>14014.650000000001</v>
      </c>
    </row>
    <row r="18" spans="1:8" ht="15">
      <c r="A18" s="28" t="s">
        <v>47</v>
      </c>
      <c r="B18" s="16">
        <v>7391.14</v>
      </c>
      <c r="C18" s="17">
        <v>41872</v>
      </c>
      <c r="D18" s="17">
        <v>41939</v>
      </c>
      <c r="E18" s="17"/>
      <c r="F18" s="17"/>
      <c r="G18" s="1">
        <f t="shared" si="0"/>
        <v>67</v>
      </c>
      <c r="H18" s="16">
        <f t="shared" si="1"/>
        <v>495206.38</v>
      </c>
    </row>
    <row r="19" spans="1:8" ht="15">
      <c r="A19" s="28" t="s">
        <v>48</v>
      </c>
      <c r="B19" s="16">
        <v>415.8</v>
      </c>
      <c r="C19" s="17">
        <v>41994</v>
      </c>
      <c r="D19" s="17">
        <v>41939</v>
      </c>
      <c r="E19" s="17"/>
      <c r="F19" s="17"/>
      <c r="G19" s="1">
        <f t="shared" si="0"/>
        <v>-55</v>
      </c>
      <c r="H19" s="16">
        <f t="shared" si="1"/>
        <v>-22869</v>
      </c>
    </row>
    <row r="20" spans="1:8" ht="15">
      <c r="A20" s="28" t="s">
        <v>49</v>
      </c>
      <c r="B20" s="16">
        <v>78</v>
      </c>
      <c r="C20" s="17">
        <v>41910</v>
      </c>
      <c r="D20" s="17">
        <v>41939</v>
      </c>
      <c r="E20" s="17"/>
      <c r="F20" s="17"/>
      <c r="G20" s="1">
        <f t="shared" si="0"/>
        <v>29</v>
      </c>
      <c r="H20" s="16">
        <f t="shared" si="1"/>
        <v>2262</v>
      </c>
    </row>
    <row r="21" spans="1:8" ht="15">
      <c r="A21" s="28" t="s">
        <v>50</v>
      </c>
      <c r="B21" s="16">
        <v>278.34</v>
      </c>
      <c r="C21" s="17">
        <v>41951</v>
      </c>
      <c r="D21" s="17">
        <v>41939</v>
      </c>
      <c r="E21" s="17"/>
      <c r="F21" s="17"/>
      <c r="G21" s="1">
        <f t="shared" si="0"/>
        <v>-12</v>
      </c>
      <c r="H21" s="16">
        <f t="shared" si="1"/>
        <v>-3340.08</v>
      </c>
    </row>
    <row r="22" spans="1:8" ht="15">
      <c r="A22" s="28" t="s">
        <v>51</v>
      </c>
      <c r="B22" s="16">
        <v>53.68</v>
      </c>
      <c r="C22" s="17">
        <v>41931</v>
      </c>
      <c r="D22" s="17">
        <v>41939</v>
      </c>
      <c r="E22" s="17"/>
      <c r="F22" s="17"/>
      <c r="G22" s="1">
        <f t="shared" si="0"/>
        <v>8</v>
      </c>
      <c r="H22" s="16">
        <f t="shared" si="1"/>
        <v>429.44</v>
      </c>
    </row>
    <row r="23" spans="1:8" ht="15">
      <c r="A23" s="28" t="s">
        <v>52</v>
      </c>
      <c r="B23" s="16">
        <v>152.5</v>
      </c>
      <c r="C23" s="17">
        <v>41944</v>
      </c>
      <c r="D23" s="17">
        <v>41939</v>
      </c>
      <c r="E23" s="17"/>
      <c r="F23" s="17"/>
      <c r="G23" s="1">
        <f t="shared" si="0"/>
        <v>-5</v>
      </c>
      <c r="H23" s="16">
        <f t="shared" si="1"/>
        <v>-762.5</v>
      </c>
    </row>
    <row r="24" spans="1:8" ht="15">
      <c r="A24" s="28" t="s">
        <v>53</v>
      </c>
      <c r="B24" s="16">
        <v>163</v>
      </c>
      <c r="C24" s="17">
        <v>41973</v>
      </c>
      <c r="D24" s="17">
        <v>41939</v>
      </c>
      <c r="E24" s="17"/>
      <c r="F24" s="17"/>
      <c r="G24" s="1">
        <f t="shared" si="0"/>
        <v>-34</v>
      </c>
      <c r="H24" s="16">
        <f t="shared" si="1"/>
        <v>-5542</v>
      </c>
    </row>
    <row r="25" spans="1:8" ht="15">
      <c r="A25" s="28" t="s">
        <v>54</v>
      </c>
      <c r="B25" s="16">
        <v>700</v>
      </c>
      <c r="C25" s="17">
        <v>41925</v>
      </c>
      <c r="D25" s="17">
        <v>41953</v>
      </c>
      <c r="E25" s="17"/>
      <c r="F25" s="17"/>
      <c r="G25" s="1">
        <f t="shared" si="0"/>
        <v>28</v>
      </c>
      <c r="H25" s="16">
        <f t="shared" si="1"/>
        <v>19600</v>
      </c>
    </row>
    <row r="26" spans="1:8" ht="15">
      <c r="A26" s="28" t="s">
        <v>55</v>
      </c>
      <c r="B26" s="16">
        <v>98</v>
      </c>
      <c r="C26" s="17">
        <v>41972</v>
      </c>
      <c r="D26" s="17">
        <v>41953</v>
      </c>
      <c r="E26" s="17"/>
      <c r="F26" s="17"/>
      <c r="G26" s="1">
        <f t="shared" si="0"/>
        <v>-19</v>
      </c>
      <c r="H26" s="16">
        <f t="shared" si="1"/>
        <v>-1862</v>
      </c>
    </row>
    <row r="27" spans="1:8" ht="15">
      <c r="A27" s="28" t="s">
        <v>56</v>
      </c>
      <c r="B27" s="16">
        <v>96.38</v>
      </c>
      <c r="C27" s="17">
        <v>42004</v>
      </c>
      <c r="D27" s="17">
        <v>41953</v>
      </c>
      <c r="E27" s="17"/>
      <c r="F27" s="17"/>
      <c r="G27" s="1">
        <f t="shared" si="0"/>
        <v>-51</v>
      </c>
      <c r="H27" s="16">
        <f t="shared" si="1"/>
        <v>-4915.38</v>
      </c>
    </row>
    <row r="28" spans="1:8" ht="15">
      <c r="A28" s="28" t="s">
        <v>57</v>
      </c>
      <c r="B28" s="16">
        <v>176.78</v>
      </c>
      <c r="C28" s="17">
        <v>42014</v>
      </c>
      <c r="D28" s="17">
        <v>41953</v>
      </c>
      <c r="E28" s="17"/>
      <c r="F28" s="17"/>
      <c r="G28" s="1">
        <f t="shared" si="0"/>
        <v>-61</v>
      </c>
      <c r="H28" s="16">
        <f t="shared" si="1"/>
        <v>-10783.58</v>
      </c>
    </row>
    <row r="29" spans="1:8" ht="15">
      <c r="A29" s="28" t="s">
        <v>58</v>
      </c>
      <c r="B29" s="16">
        <v>439.46</v>
      </c>
      <c r="C29" s="17">
        <v>41961</v>
      </c>
      <c r="D29" s="17">
        <v>41953</v>
      </c>
      <c r="E29" s="17"/>
      <c r="F29" s="17"/>
      <c r="G29" s="1">
        <f t="shared" si="0"/>
        <v>-8</v>
      </c>
      <c r="H29" s="16">
        <f t="shared" si="1"/>
        <v>-3515.68</v>
      </c>
    </row>
    <row r="30" spans="1:8" ht="15">
      <c r="A30" s="28" t="s">
        <v>59</v>
      </c>
      <c r="B30" s="16">
        <v>2570</v>
      </c>
      <c r="C30" s="17">
        <v>41943</v>
      </c>
      <c r="D30" s="17">
        <v>41953</v>
      </c>
      <c r="E30" s="17"/>
      <c r="F30" s="17"/>
      <c r="G30" s="1">
        <f t="shared" si="0"/>
        <v>10</v>
      </c>
      <c r="H30" s="16">
        <f t="shared" si="1"/>
        <v>25700</v>
      </c>
    </row>
    <row r="31" spans="1:8" ht="15">
      <c r="A31" s="28" t="s">
        <v>60</v>
      </c>
      <c r="B31" s="16">
        <v>3599.59</v>
      </c>
      <c r="C31" s="17">
        <v>41943</v>
      </c>
      <c r="D31" s="17">
        <v>41953</v>
      </c>
      <c r="E31" s="17"/>
      <c r="F31" s="17"/>
      <c r="G31" s="1">
        <f t="shared" si="0"/>
        <v>10</v>
      </c>
      <c r="H31" s="16">
        <f t="shared" si="1"/>
        <v>35995.9</v>
      </c>
    </row>
    <row r="32" spans="1:8" ht="15">
      <c r="A32" s="28" t="s">
        <v>61</v>
      </c>
      <c r="B32" s="16">
        <v>530</v>
      </c>
      <c r="C32" s="17">
        <v>41973</v>
      </c>
      <c r="D32" s="17">
        <v>41953</v>
      </c>
      <c r="E32" s="17"/>
      <c r="F32" s="17"/>
      <c r="G32" s="1">
        <f t="shared" si="0"/>
        <v>-20</v>
      </c>
      <c r="H32" s="16">
        <f t="shared" si="1"/>
        <v>-10600</v>
      </c>
    </row>
    <row r="33" spans="1:8" ht="15">
      <c r="A33" s="28" t="s">
        <v>61</v>
      </c>
      <c r="B33" s="16">
        <v>101.35</v>
      </c>
      <c r="C33" s="17">
        <v>41973</v>
      </c>
      <c r="D33" s="17">
        <v>41953</v>
      </c>
      <c r="E33" s="17"/>
      <c r="F33" s="17"/>
      <c r="G33" s="1">
        <f t="shared" si="0"/>
        <v>-20</v>
      </c>
      <c r="H33" s="16">
        <f t="shared" si="1"/>
        <v>-2027</v>
      </c>
    </row>
    <row r="34" spans="1:8" ht="15">
      <c r="A34" s="28" t="s">
        <v>62</v>
      </c>
      <c r="B34" s="16">
        <v>4585</v>
      </c>
      <c r="C34" s="17">
        <v>41980</v>
      </c>
      <c r="D34" s="17">
        <v>41960</v>
      </c>
      <c r="E34" s="17"/>
      <c r="F34" s="17"/>
      <c r="G34" s="1">
        <f t="shared" si="0"/>
        <v>-20</v>
      </c>
      <c r="H34" s="16">
        <f t="shared" si="1"/>
        <v>-91700</v>
      </c>
    </row>
    <row r="35" spans="1:8" ht="15">
      <c r="A35" s="28" t="s">
        <v>63</v>
      </c>
      <c r="B35" s="16">
        <v>197.64</v>
      </c>
      <c r="C35" s="17">
        <v>41973</v>
      </c>
      <c r="D35" s="17">
        <v>41960</v>
      </c>
      <c r="E35" s="17"/>
      <c r="F35" s="17"/>
      <c r="G35" s="1">
        <f t="shared" si="0"/>
        <v>-13</v>
      </c>
      <c r="H35" s="16">
        <f t="shared" si="1"/>
        <v>-2569.3199999999997</v>
      </c>
    </row>
    <row r="36" spans="1:8" ht="15">
      <c r="A36" s="28" t="s">
        <v>64</v>
      </c>
      <c r="B36" s="16">
        <v>240.4</v>
      </c>
      <c r="C36" s="17">
        <v>41973</v>
      </c>
      <c r="D36" s="17">
        <v>41960</v>
      </c>
      <c r="E36" s="17"/>
      <c r="F36" s="17"/>
      <c r="G36" s="1">
        <f t="shared" si="0"/>
        <v>-13</v>
      </c>
      <c r="H36" s="16">
        <f t="shared" si="1"/>
        <v>-3125.2000000000003</v>
      </c>
    </row>
    <row r="37" spans="1:8" ht="15">
      <c r="A37" s="28" t="s">
        <v>65</v>
      </c>
      <c r="B37" s="16">
        <v>219.6</v>
      </c>
      <c r="C37" s="17">
        <v>41973</v>
      </c>
      <c r="D37" s="17">
        <v>41960</v>
      </c>
      <c r="E37" s="17"/>
      <c r="F37" s="17"/>
      <c r="G37" s="1">
        <f t="shared" si="0"/>
        <v>-13</v>
      </c>
      <c r="H37" s="16">
        <f t="shared" si="1"/>
        <v>-2854.7999999999997</v>
      </c>
    </row>
    <row r="38" spans="1:8" ht="15">
      <c r="A38" s="28" t="s">
        <v>66</v>
      </c>
      <c r="B38" s="16">
        <v>54.9</v>
      </c>
      <c r="C38" s="17">
        <v>41979</v>
      </c>
      <c r="D38" s="17">
        <v>41974</v>
      </c>
      <c r="E38" s="17"/>
      <c r="F38" s="17"/>
      <c r="G38" s="1">
        <f t="shared" si="0"/>
        <v>-5</v>
      </c>
      <c r="H38" s="16">
        <f t="shared" si="1"/>
        <v>-274.5</v>
      </c>
    </row>
    <row r="39" spans="1:8" ht="15">
      <c r="A39" s="28" t="s">
        <v>67</v>
      </c>
      <c r="B39" s="16">
        <v>30.88</v>
      </c>
      <c r="C39" s="17">
        <v>42001</v>
      </c>
      <c r="D39" s="17">
        <v>41974</v>
      </c>
      <c r="E39" s="17"/>
      <c r="F39" s="17"/>
      <c r="G39" s="1">
        <f t="shared" si="0"/>
        <v>-27</v>
      </c>
      <c r="H39" s="16">
        <f t="shared" si="1"/>
        <v>-833.76</v>
      </c>
    </row>
    <row r="40" spans="1:8" ht="15">
      <c r="A40" s="28" t="s">
        <v>68</v>
      </c>
      <c r="B40" s="16">
        <v>155.56</v>
      </c>
      <c r="C40" s="17">
        <v>42056</v>
      </c>
      <c r="D40" s="17">
        <v>41974</v>
      </c>
      <c r="E40" s="17"/>
      <c r="F40" s="17"/>
      <c r="G40" s="1">
        <f t="shared" si="0"/>
        <v>-82</v>
      </c>
      <c r="H40" s="16">
        <f t="shared" si="1"/>
        <v>-12755.92</v>
      </c>
    </row>
    <row r="41" spans="1:8" ht="15">
      <c r="A41" s="28" t="s">
        <v>69</v>
      </c>
      <c r="B41" s="16">
        <v>219.6</v>
      </c>
      <c r="C41" s="17">
        <v>41973</v>
      </c>
      <c r="D41" s="17">
        <v>41974</v>
      </c>
      <c r="E41" s="17"/>
      <c r="F41" s="17"/>
      <c r="G41" s="1">
        <f t="shared" si="0"/>
        <v>1</v>
      </c>
      <c r="H41" s="16">
        <f t="shared" si="1"/>
        <v>219.6</v>
      </c>
    </row>
    <row r="42" spans="1:8" ht="15">
      <c r="A42" s="28" t="s">
        <v>70</v>
      </c>
      <c r="B42" s="16">
        <v>159.5</v>
      </c>
      <c r="C42" s="17">
        <v>41976</v>
      </c>
      <c r="D42" s="17">
        <v>41974</v>
      </c>
      <c r="E42" s="17"/>
      <c r="F42" s="17"/>
      <c r="G42" s="1">
        <f t="shared" si="0"/>
        <v>-2</v>
      </c>
      <c r="H42" s="16">
        <f t="shared" si="1"/>
        <v>-319</v>
      </c>
    </row>
    <row r="43" spans="1:8" ht="15">
      <c r="A43" s="28" t="s">
        <v>71</v>
      </c>
      <c r="B43" s="16">
        <v>159.5</v>
      </c>
      <c r="C43" s="17">
        <v>41964</v>
      </c>
      <c r="D43" s="17">
        <v>41974</v>
      </c>
      <c r="E43" s="17"/>
      <c r="F43" s="17"/>
      <c r="G43" s="1">
        <f t="shared" si="0"/>
        <v>10</v>
      </c>
      <c r="H43" s="16">
        <f t="shared" si="1"/>
        <v>1595</v>
      </c>
    </row>
    <row r="44" spans="1:8" ht="15">
      <c r="A44" s="28" t="s">
        <v>72</v>
      </c>
      <c r="B44" s="16">
        <v>198</v>
      </c>
      <c r="C44" s="17">
        <v>41973</v>
      </c>
      <c r="D44" s="17">
        <v>41974</v>
      </c>
      <c r="E44" s="17"/>
      <c r="F44" s="17"/>
      <c r="G44" s="1">
        <f t="shared" si="0"/>
        <v>1</v>
      </c>
      <c r="H44" s="16">
        <f t="shared" si="1"/>
        <v>198</v>
      </c>
    </row>
    <row r="45" spans="1:8" ht="15">
      <c r="A45" s="28" t="s">
        <v>73</v>
      </c>
      <c r="B45" s="16">
        <v>7391.14</v>
      </c>
      <c r="C45" s="17">
        <v>41998</v>
      </c>
      <c r="D45" s="17">
        <v>41974</v>
      </c>
      <c r="E45" s="17"/>
      <c r="F45" s="17"/>
      <c r="G45" s="1">
        <f t="shared" si="0"/>
        <v>-24</v>
      </c>
      <c r="H45" s="16">
        <f t="shared" si="1"/>
        <v>-177387.36000000002</v>
      </c>
    </row>
    <row r="46" spans="1:8" ht="15">
      <c r="A46" s="28" t="s">
        <v>74</v>
      </c>
      <c r="B46" s="16">
        <v>70</v>
      </c>
      <c r="C46" s="17">
        <v>41942</v>
      </c>
      <c r="D46" s="17">
        <v>41976</v>
      </c>
      <c r="E46" s="17"/>
      <c r="F46" s="17"/>
      <c r="G46" s="1">
        <f t="shared" si="0"/>
        <v>34</v>
      </c>
      <c r="H46" s="16">
        <f t="shared" si="1"/>
        <v>2380</v>
      </c>
    </row>
    <row r="47" spans="1:8" ht="15">
      <c r="A47" s="28" t="s">
        <v>75</v>
      </c>
      <c r="B47" s="16">
        <v>500</v>
      </c>
      <c r="C47" s="17">
        <v>41999</v>
      </c>
      <c r="D47" s="17">
        <v>41976</v>
      </c>
      <c r="E47" s="17"/>
      <c r="F47" s="17"/>
      <c r="G47" s="1">
        <f t="shared" si="0"/>
        <v>-23</v>
      </c>
      <c r="H47" s="16">
        <f t="shared" si="1"/>
        <v>-11500</v>
      </c>
    </row>
    <row r="48" spans="1:8" ht="15">
      <c r="A48" s="28" t="s">
        <v>76</v>
      </c>
      <c r="B48" s="16">
        <v>112</v>
      </c>
      <c r="C48" s="17">
        <v>41942</v>
      </c>
      <c r="D48" s="17">
        <v>41976</v>
      </c>
      <c r="E48" s="17"/>
      <c r="F48" s="17"/>
      <c r="G48" s="1">
        <f t="shared" si="0"/>
        <v>34</v>
      </c>
      <c r="H48" s="16">
        <f t="shared" si="1"/>
        <v>3808</v>
      </c>
    </row>
    <row r="49" spans="1:8" ht="15">
      <c r="A49" s="28" t="s">
        <v>77</v>
      </c>
      <c r="B49" s="16">
        <v>14</v>
      </c>
      <c r="C49" s="17">
        <v>41942</v>
      </c>
      <c r="D49" s="17">
        <v>41976</v>
      </c>
      <c r="E49" s="17"/>
      <c r="F49" s="17"/>
      <c r="G49" s="1">
        <f t="shared" si="0"/>
        <v>34</v>
      </c>
      <c r="H49" s="16">
        <f t="shared" si="1"/>
        <v>476</v>
      </c>
    </row>
    <row r="50" spans="1:8" ht="15">
      <c r="A50" s="28" t="s">
        <v>78</v>
      </c>
      <c r="B50" s="16">
        <v>28</v>
      </c>
      <c r="C50" s="17">
        <v>41942</v>
      </c>
      <c r="D50" s="17">
        <v>41976</v>
      </c>
      <c r="E50" s="17"/>
      <c r="F50" s="17"/>
      <c r="G50" s="1">
        <f t="shared" si="0"/>
        <v>34</v>
      </c>
      <c r="H50" s="16">
        <f t="shared" si="1"/>
        <v>952</v>
      </c>
    </row>
    <row r="51" spans="1:8" ht="15">
      <c r="A51" s="28" t="s">
        <v>79</v>
      </c>
      <c r="B51" s="16">
        <v>1400</v>
      </c>
      <c r="C51" s="17">
        <v>41955</v>
      </c>
      <c r="D51" s="17">
        <v>41976</v>
      </c>
      <c r="E51" s="17"/>
      <c r="F51" s="17"/>
      <c r="G51" s="1">
        <f t="shared" si="0"/>
        <v>21</v>
      </c>
      <c r="H51" s="16">
        <f t="shared" si="1"/>
        <v>29400</v>
      </c>
    </row>
    <row r="52" spans="1:8" ht="15">
      <c r="A52" s="28" t="s">
        <v>59</v>
      </c>
      <c r="B52" s="16">
        <v>2763</v>
      </c>
      <c r="C52" s="17">
        <v>41943</v>
      </c>
      <c r="D52" s="17">
        <v>41990</v>
      </c>
      <c r="E52" s="17"/>
      <c r="F52" s="17"/>
      <c r="G52" s="1">
        <f t="shared" si="0"/>
        <v>47</v>
      </c>
      <c r="H52" s="16">
        <f t="shared" si="1"/>
        <v>129861</v>
      </c>
    </row>
    <row r="53" spans="1:8" ht="15">
      <c r="A53" s="28" t="s">
        <v>80</v>
      </c>
      <c r="B53" s="16">
        <v>6114</v>
      </c>
      <c r="C53" s="17">
        <v>41943</v>
      </c>
      <c r="D53" s="17">
        <v>41990</v>
      </c>
      <c r="E53" s="17"/>
      <c r="F53" s="17"/>
      <c r="G53" s="1">
        <f t="shared" si="0"/>
        <v>47</v>
      </c>
      <c r="H53" s="16">
        <f t="shared" si="1"/>
        <v>287358</v>
      </c>
    </row>
    <row r="54" spans="1:8" ht="15">
      <c r="A54" s="28" t="s">
        <v>81</v>
      </c>
      <c r="B54" s="16">
        <v>2886</v>
      </c>
      <c r="C54" s="17">
        <v>41980</v>
      </c>
      <c r="D54" s="17">
        <v>41990</v>
      </c>
      <c r="E54" s="17"/>
      <c r="F54" s="17"/>
      <c r="G54" s="1">
        <f t="shared" si="0"/>
        <v>10</v>
      </c>
      <c r="H54" s="16">
        <f t="shared" si="1"/>
        <v>28860</v>
      </c>
    </row>
    <row r="55" spans="1:8" ht="15">
      <c r="A55" s="28" t="s">
        <v>82</v>
      </c>
      <c r="B55" s="16">
        <v>140</v>
      </c>
      <c r="C55" s="17">
        <v>41942</v>
      </c>
      <c r="D55" s="17">
        <v>41991</v>
      </c>
      <c r="E55" s="17"/>
      <c r="F55" s="17"/>
      <c r="G55" s="1">
        <f t="shared" si="0"/>
        <v>49</v>
      </c>
      <c r="H55" s="16">
        <f t="shared" si="1"/>
        <v>6860</v>
      </c>
    </row>
    <row r="56" spans="1:8" ht="15">
      <c r="A56" s="28" t="s">
        <v>83</v>
      </c>
      <c r="B56" s="16">
        <v>75</v>
      </c>
      <c r="C56" s="17">
        <v>41999</v>
      </c>
      <c r="D56" s="17">
        <v>41992</v>
      </c>
      <c r="E56" s="17"/>
      <c r="F56" s="17"/>
      <c r="G56" s="1">
        <f t="shared" si="0"/>
        <v>-7</v>
      </c>
      <c r="H56" s="16">
        <f t="shared" si="1"/>
        <v>-525</v>
      </c>
    </row>
    <row r="57" spans="1:8" ht="15">
      <c r="A57" s="28" t="s">
        <v>84</v>
      </c>
      <c r="B57" s="16">
        <v>176</v>
      </c>
      <c r="C57" s="17">
        <v>41988</v>
      </c>
      <c r="D57" s="17">
        <v>41992</v>
      </c>
      <c r="E57" s="17"/>
      <c r="F57" s="17"/>
      <c r="G57" s="1">
        <f t="shared" si="0"/>
        <v>4</v>
      </c>
      <c r="H57" s="16">
        <f t="shared" si="1"/>
        <v>704</v>
      </c>
    </row>
    <row r="58" spans="1:8" ht="15">
      <c r="A58" s="28" t="s">
        <v>85</v>
      </c>
      <c r="B58" s="16">
        <v>148</v>
      </c>
      <c r="C58" s="17">
        <v>41988</v>
      </c>
      <c r="D58" s="17">
        <v>41992</v>
      </c>
      <c r="E58" s="17"/>
      <c r="F58" s="17"/>
      <c r="G58" s="1">
        <f t="shared" si="0"/>
        <v>4</v>
      </c>
      <c r="H58" s="16">
        <f t="shared" si="1"/>
        <v>592</v>
      </c>
    </row>
    <row r="59" spans="1:8" ht="15">
      <c r="A59" s="28" t="s">
        <v>86</v>
      </c>
      <c r="B59" s="16">
        <v>399.5</v>
      </c>
      <c r="C59" s="17">
        <v>41988</v>
      </c>
      <c r="D59" s="17">
        <v>41992</v>
      </c>
      <c r="E59" s="17"/>
      <c r="F59" s="17"/>
      <c r="G59" s="1">
        <f t="shared" si="0"/>
        <v>4</v>
      </c>
      <c r="H59" s="16">
        <f t="shared" si="1"/>
        <v>1598</v>
      </c>
    </row>
    <row r="60" spans="1:8" ht="15">
      <c r="A60" s="28" t="s">
        <v>87</v>
      </c>
      <c r="B60" s="16">
        <v>336.5</v>
      </c>
      <c r="C60" s="17">
        <v>41988</v>
      </c>
      <c r="D60" s="17">
        <v>41992</v>
      </c>
      <c r="E60" s="17"/>
      <c r="F60" s="17"/>
      <c r="G60" s="1">
        <f t="shared" si="0"/>
        <v>4</v>
      </c>
      <c r="H60" s="16">
        <f t="shared" si="1"/>
        <v>1346</v>
      </c>
    </row>
    <row r="61" spans="1:8" ht="15">
      <c r="A61" s="28" t="s">
        <v>88</v>
      </c>
      <c r="B61" s="16">
        <v>200.5</v>
      </c>
      <c r="C61" s="17">
        <v>41988</v>
      </c>
      <c r="D61" s="17">
        <v>41992</v>
      </c>
      <c r="E61" s="17"/>
      <c r="F61" s="17"/>
      <c r="G61" s="1">
        <f t="shared" si="0"/>
        <v>4</v>
      </c>
      <c r="H61" s="16">
        <f t="shared" si="1"/>
        <v>802</v>
      </c>
    </row>
    <row r="62" spans="1:8" ht="15">
      <c r="A62" s="28" t="s">
        <v>89</v>
      </c>
      <c r="B62" s="16">
        <v>251.48</v>
      </c>
      <c r="C62" s="17">
        <v>41992</v>
      </c>
      <c r="D62" s="17">
        <v>41992</v>
      </c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 t="s">
        <v>90</v>
      </c>
      <c r="B63" s="16">
        <v>7391.14</v>
      </c>
      <c r="C63" s="17">
        <v>42018</v>
      </c>
      <c r="D63" s="17">
        <v>41992</v>
      </c>
      <c r="E63" s="17"/>
      <c r="F63" s="17"/>
      <c r="G63" s="1">
        <f t="shared" si="0"/>
        <v>-26</v>
      </c>
      <c r="H63" s="16">
        <f t="shared" si="1"/>
        <v>-192169.64</v>
      </c>
    </row>
    <row r="64" spans="1:8" ht="15">
      <c r="A64" s="28" t="s">
        <v>91</v>
      </c>
      <c r="B64" s="16">
        <v>200</v>
      </c>
      <c r="C64" s="17">
        <v>42019</v>
      </c>
      <c r="D64" s="17">
        <v>41993</v>
      </c>
      <c r="E64" s="17"/>
      <c r="F64" s="17"/>
      <c r="G64" s="1">
        <f t="shared" si="0"/>
        <v>-26</v>
      </c>
      <c r="H64" s="16">
        <f t="shared" si="1"/>
        <v>-5200</v>
      </c>
    </row>
    <row r="65" spans="1:8" ht="15">
      <c r="A65" s="28" t="s">
        <v>92</v>
      </c>
      <c r="B65" s="16">
        <v>73.2</v>
      </c>
      <c r="C65" s="17">
        <v>41990</v>
      </c>
      <c r="D65" s="17">
        <v>42003</v>
      </c>
      <c r="E65" s="17"/>
      <c r="F65" s="17"/>
      <c r="G65" s="1">
        <f t="shared" si="0"/>
        <v>13</v>
      </c>
      <c r="H65" s="16">
        <f t="shared" si="1"/>
        <v>951.6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2015-05-23T06:55:35Z</dcterms:modified>
  <cp:category/>
  <cp:version/>
  <cp:contentType/>
  <cp:contentStatus/>
</cp:coreProperties>
</file>